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55" windowWidth="6180" windowHeight="9000" tabRatio="864" activeTab="0"/>
  </bookViews>
  <sheets>
    <sheet name="Ａ工法" sheetId="1" r:id="rId1"/>
    <sheet name="B-1工法" sheetId="2" r:id="rId2"/>
    <sheet name="C-1工法" sheetId="3" r:id="rId3"/>
    <sheet name="D-1工法" sheetId="4" r:id="rId4"/>
    <sheet name="J-1工法" sheetId="5" r:id="rId5"/>
    <sheet name="J-2工法" sheetId="6" r:id="rId6"/>
  </sheets>
  <definedNames/>
  <calcPr fullCalcOnLoad="1"/>
</workbook>
</file>

<file path=xl/sharedStrings.xml><?xml version="1.0" encoding="utf-8"?>
<sst xmlns="http://schemas.openxmlformats.org/spreadsheetml/2006/main" count="235" uniqueCount="97">
  <si>
    <t>合計kg</t>
  </si>
  <si>
    <t>個数</t>
  </si>
  <si>
    <t>㎡</t>
  </si>
  <si>
    <t>素地調整</t>
  </si>
  <si>
    <t>1kg</t>
  </si>
  <si>
    <t>上塗り①</t>
  </si>
  <si>
    <t>上塗り②</t>
  </si>
  <si>
    <t>0.2kg</t>
  </si>
  <si>
    <t>15kgｾｯﾄ</t>
  </si>
  <si>
    <t>プライマー</t>
  </si>
  <si>
    <t>0.15㎏</t>
  </si>
  <si>
    <t>AQﾌﾟﾗｲﾏｰ</t>
  </si>
  <si>
    <t>AQﾌﾟﾗｲﾏｰ</t>
  </si>
  <si>
    <t>8㎏ｾｯﾄ</t>
  </si>
  <si>
    <t>ﾌﾟﾗｲﾏｰ</t>
  </si>
  <si>
    <t>0.15㎏</t>
  </si>
  <si>
    <t>EPC-T</t>
  </si>
  <si>
    <t>EPC-T</t>
  </si>
  <si>
    <t>20kgｾｯﾄ</t>
  </si>
  <si>
    <t>主材15：硬化剤5</t>
  </si>
  <si>
    <t>EPC-T</t>
  </si>
  <si>
    <t>AQ-2500</t>
  </si>
  <si>
    <t>㎡</t>
  </si>
  <si>
    <t>素地調整</t>
  </si>
  <si>
    <t>1kg</t>
  </si>
  <si>
    <t>下塗り</t>
  </si>
  <si>
    <t>0.35kg</t>
  </si>
  <si>
    <t>AQ-2500</t>
  </si>
  <si>
    <t>中塗り</t>
  </si>
  <si>
    <t>0.30kg</t>
  </si>
  <si>
    <t>AQ-2500</t>
  </si>
  <si>
    <t>上塗り</t>
  </si>
  <si>
    <t>0.30kg</t>
  </si>
  <si>
    <t>ｶﾞﾗｽｸﾛｽ</t>
  </si>
  <si>
    <t>下塗り</t>
  </si>
  <si>
    <t>0.4kg</t>
  </si>
  <si>
    <t>ｶﾞﾗｽｸﾛｽ</t>
  </si>
  <si>
    <t>㎡</t>
  </si>
  <si>
    <t>5㎝ラップ</t>
  </si>
  <si>
    <t>0.3kg</t>
  </si>
  <si>
    <t>AQ-2500</t>
  </si>
  <si>
    <t>0.3kg</t>
  </si>
  <si>
    <t>20kgセット</t>
  </si>
  <si>
    <t>EPC‐T</t>
  </si>
  <si>
    <t>主材15：硬化剤5</t>
  </si>
  <si>
    <t>FE-2000</t>
  </si>
  <si>
    <t>FE-3000</t>
  </si>
  <si>
    <t>15㎏ｾｯﾄ</t>
  </si>
  <si>
    <t>上塗り①</t>
  </si>
  <si>
    <t>上塗り②</t>
  </si>
  <si>
    <t>上塗り③</t>
  </si>
  <si>
    <t>FE-2000</t>
  </si>
  <si>
    <t>FE-2000</t>
  </si>
  <si>
    <t>15kgｾｯﾄ</t>
  </si>
  <si>
    <t>AQﾌﾟﾗｲﾏ-</t>
  </si>
  <si>
    <t>施工面積</t>
  </si>
  <si>
    <t>材料名</t>
  </si>
  <si>
    <t>荷姿</t>
  </si>
  <si>
    <t>工　程</t>
  </si>
  <si>
    <t>1㎡当り塗布量</t>
  </si>
  <si>
    <t>使用数量（㎏）</t>
  </si>
  <si>
    <t>TOTAL</t>
  </si>
  <si>
    <r>
      <t>□</t>
    </r>
    <r>
      <rPr>
        <sz val="11"/>
        <rFont val="ＭＳ Ｐゴシック"/>
        <family val="3"/>
      </rPr>
      <t>に㎡数を入力すると材料の</t>
    </r>
  </si>
  <si>
    <t>必要数量が自動計算されます。</t>
  </si>
  <si>
    <t>ファインエポシステムＡ工法</t>
  </si>
  <si>
    <t>　　　下団Ａ種適合</t>
  </si>
  <si>
    <t>ファインエポシステムＢ－１工法</t>
  </si>
  <si>
    <t>配　　合</t>
  </si>
  <si>
    <t>　　　下団Ｂ種適合</t>
  </si>
  <si>
    <t>ファインエポシステムＣ－１工法</t>
  </si>
  <si>
    <t>　　　下団Ｃ種適合</t>
  </si>
  <si>
    <t>ﾌﾟﾗｲﾏｰ</t>
  </si>
  <si>
    <t>上塗り①</t>
  </si>
  <si>
    <t>0.15㎏</t>
  </si>
  <si>
    <t>EPC-T</t>
  </si>
  <si>
    <t>AQﾌﾟﾗｲﾏｰ</t>
  </si>
  <si>
    <t>FE-3000</t>
  </si>
  <si>
    <t>主材15：硬化剤5</t>
  </si>
  <si>
    <t>ファインエポシステムＤ－１工法</t>
  </si>
  <si>
    <t>アクアエポシステムＪ－１工法</t>
  </si>
  <si>
    <t>　　　JWWA K143適合</t>
  </si>
  <si>
    <t>アクアエポシステムＪ－２工法</t>
  </si>
  <si>
    <t>104㎝×100m</t>
  </si>
  <si>
    <t>材料単価</t>
  </si>
  <si>
    <t>0.4kg</t>
  </si>
  <si>
    <t>FE-3000</t>
  </si>
  <si>
    <t>主剤12：硬化剤3</t>
  </si>
  <si>
    <t>上塗り</t>
  </si>
  <si>
    <t>主剤 4：硬化剤4</t>
  </si>
  <si>
    <t>主剤4：硬化剤4</t>
  </si>
  <si>
    <t>ＦＥ-3000</t>
  </si>
  <si>
    <t>上塗り②</t>
  </si>
  <si>
    <r>
      <t>0.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kg</t>
    </r>
  </si>
  <si>
    <r>
      <t>0.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kg</t>
    </r>
  </si>
  <si>
    <r>
      <t>　　　下団Ｄ</t>
    </r>
    <r>
      <rPr>
        <sz val="10"/>
        <rFont val="ＭＳ Ｐゴシック"/>
        <family val="3"/>
      </rPr>
      <t>種適合</t>
    </r>
  </si>
  <si>
    <t>0.8kg</t>
  </si>
  <si>
    <t>15kgセット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</si>
</sst>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_);[Red]\(0.00\)"/>
    <numFmt numFmtId="182" formatCode="#,##0_ "/>
    <numFmt numFmtId="183" formatCode="#,##0.0_ "/>
    <numFmt numFmtId="184" formatCode="#,##0.00_ "/>
    <numFmt numFmtId="185" formatCode="#,##0.0;[Red]\-#,##0.0"/>
    <numFmt numFmtId="186" formatCode="0.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6" fontId="0" fillId="33" borderId="0" xfId="58" applyFont="1" applyFill="1" applyBorder="1" applyAlignment="1">
      <alignment/>
    </xf>
    <xf numFmtId="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2" fontId="0" fillId="33" borderId="10" xfId="0" applyNumberFormat="1" applyFill="1" applyBorder="1" applyAlignment="1">
      <alignment vertical="center"/>
    </xf>
    <xf numFmtId="1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2" fontId="0" fillId="33" borderId="13" xfId="0" applyNumberForma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6" fontId="6" fillId="33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6" fontId="0" fillId="0" borderId="14" xfId="58" applyFont="1" applyFill="1" applyBorder="1" applyAlignment="1">
      <alignment/>
    </xf>
    <xf numFmtId="6" fontId="0" fillId="36" borderId="14" xfId="58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NumberFormat="1" applyFont="1" applyFill="1" applyBorder="1" applyAlignment="1">
      <alignment/>
    </xf>
    <xf numFmtId="6" fontId="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1" fontId="0" fillId="35" borderId="15" xfId="0" applyNumberFormat="1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6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5" borderId="15" xfId="0" applyNumberFormat="1" applyFill="1" applyBorder="1" applyAlignment="1">
      <alignment/>
    </xf>
    <xf numFmtId="0" fontId="0" fillId="35" borderId="15" xfId="0" applyFill="1" applyBorder="1" applyAlignment="1">
      <alignment/>
    </xf>
    <xf numFmtId="6" fontId="0" fillId="0" borderId="0" xfId="58" applyFont="1" applyFill="1" applyBorder="1" applyAlignment="1">
      <alignment/>
    </xf>
    <xf numFmtId="1" fontId="0" fillId="35" borderId="16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6" fontId="6" fillId="36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6" fontId="6" fillId="36" borderId="0" xfId="58" applyFont="1" applyFill="1" applyBorder="1" applyAlignment="1">
      <alignment horizontal="center"/>
    </xf>
    <xf numFmtId="0" fontId="0" fillId="33" borderId="10" xfId="0" applyFill="1" applyBorder="1" applyAlignment="1">
      <alignment horizontal="right" vertical="center"/>
    </xf>
    <xf numFmtId="0" fontId="1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6" fontId="6" fillId="33" borderId="0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right" vertical="center"/>
    </xf>
    <xf numFmtId="2" fontId="0" fillId="33" borderId="15" xfId="0" applyNumberFormat="1" applyFill="1" applyBorder="1" applyAlignment="1">
      <alignment horizontal="right" vertical="center"/>
    </xf>
    <xf numFmtId="2" fontId="0" fillId="33" borderId="18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40" fontId="0" fillId="33" borderId="19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35" sqref="D35"/>
    </sheetView>
  </sheetViews>
  <sheetFormatPr defaultColWidth="9.00390625" defaultRowHeight="13.5"/>
  <cols>
    <col min="1" max="1" width="8.875" style="1" customWidth="1"/>
    <col min="2" max="2" width="9.00390625" style="1" customWidth="1"/>
    <col min="3" max="3" width="10.375" style="1" customWidth="1"/>
    <col min="4" max="16384" width="9.00390625" style="1" customWidth="1"/>
  </cols>
  <sheetData>
    <row r="1" spans="1:4" ht="13.5">
      <c r="A1" s="55" t="s">
        <v>64</v>
      </c>
      <c r="B1" s="55"/>
      <c r="C1" s="55"/>
      <c r="D1" s="55"/>
    </row>
    <row r="2" spans="1:8" ht="13.5" customHeight="1">
      <c r="A2" s="55"/>
      <c r="B2" s="55"/>
      <c r="C2" s="55"/>
      <c r="D2" s="55"/>
      <c r="E2" s="15" t="s">
        <v>56</v>
      </c>
      <c r="F2" s="15" t="s">
        <v>17</v>
      </c>
      <c r="G2" s="15" t="s">
        <v>90</v>
      </c>
      <c r="H2" s="16" t="s">
        <v>12</v>
      </c>
    </row>
    <row r="3" spans="1:8" ht="14.25" customHeight="1" thickBot="1">
      <c r="A3" s="11" t="s">
        <v>65</v>
      </c>
      <c r="B3" s="10"/>
      <c r="C3" s="10"/>
      <c r="D3" s="14"/>
      <c r="E3" s="12" t="s">
        <v>57</v>
      </c>
      <c r="F3" s="12" t="s">
        <v>18</v>
      </c>
      <c r="G3" s="12" t="s">
        <v>8</v>
      </c>
      <c r="H3" s="12" t="s">
        <v>13</v>
      </c>
    </row>
    <row r="4" spans="2:8" ht="15" thickBot="1" thickTop="1">
      <c r="B4" s="9" t="s">
        <v>55</v>
      </c>
      <c r="C4" s="66"/>
      <c r="D4" s="1" t="s">
        <v>2</v>
      </c>
      <c r="E4" s="12" t="s">
        <v>0</v>
      </c>
      <c r="F4" s="24">
        <f>F11</f>
        <v>0</v>
      </c>
      <c r="G4" s="24">
        <f>F15</f>
        <v>0</v>
      </c>
      <c r="H4" s="24">
        <f>F13</f>
        <v>0</v>
      </c>
    </row>
    <row r="5" spans="5:8" ht="14.25" thickTop="1">
      <c r="E5" s="17" t="s">
        <v>1</v>
      </c>
      <c r="F5" s="25">
        <f>ROUNDUP(F4/20,0)</f>
        <v>0</v>
      </c>
      <c r="G5" s="25">
        <f>ROUNDUP(G4/15,0)</f>
        <v>0</v>
      </c>
      <c r="H5" s="26">
        <f>ROUNDUP(H4/8,0)</f>
        <v>0</v>
      </c>
    </row>
    <row r="6" spans="2:8" ht="13.5">
      <c r="B6" s="13" t="s">
        <v>62</v>
      </c>
      <c r="E6" s="32"/>
      <c r="F6" s="34"/>
      <c r="G6" s="34"/>
      <c r="H6" s="33"/>
    </row>
    <row r="7" spans="2:8" ht="13.5">
      <c r="B7" s="1" t="s">
        <v>63</v>
      </c>
      <c r="E7" s="4"/>
      <c r="F7" s="5"/>
      <c r="G7" s="5"/>
      <c r="H7" s="6"/>
    </row>
    <row r="8" spans="5:8" ht="13.5">
      <c r="E8" s="4"/>
      <c r="F8" s="5"/>
      <c r="G8" s="5"/>
      <c r="H8" s="5"/>
    </row>
    <row r="10" spans="2:8" ht="13.5">
      <c r="B10" s="18" t="s">
        <v>58</v>
      </c>
      <c r="C10" s="19" t="s">
        <v>59</v>
      </c>
      <c r="D10" s="18" t="s">
        <v>61</v>
      </c>
      <c r="E10" s="18" t="s">
        <v>56</v>
      </c>
      <c r="F10" s="20" t="s">
        <v>60</v>
      </c>
      <c r="G10" s="58" t="s">
        <v>67</v>
      </c>
      <c r="H10" s="59"/>
    </row>
    <row r="11" spans="2:8" ht="13.5">
      <c r="B11" s="48" t="s">
        <v>3</v>
      </c>
      <c r="C11" s="54" t="s">
        <v>4</v>
      </c>
      <c r="D11" s="48">
        <f>SUM(C4)*1</f>
        <v>0</v>
      </c>
      <c r="E11" s="48" t="s">
        <v>16</v>
      </c>
      <c r="F11" s="60">
        <f>D11</f>
        <v>0</v>
      </c>
      <c r="G11" s="48" t="s">
        <v>19</v>
      </c>
      <c r="H11" s="48"/>
    </row>
    <row r="12" spans="2:8" ht="13.5">
      <c r="B12" s="48"/>
      <c r="C12" s="54"/>
      <c r="D12" s="48"/>
      <c r="E12" s="48"/>
      <c r="F12" s="60"/>
      <c r="G12" s="48"/>
      <c r="H12" s="48"/>
    </row>
    <row r="13" spans="2:8" ht="13.5">
      <c r="B13" s="48" t="s">
        <v>9</v>
      </c>
      <c r="C13" s="54" t="s">
        <v>10</v>
      </c>
      <c r="D13" s="48">
        <f>C4*0.15</f>
        <v>0</v>
      </c>
      <c r="E13" s="48" t="s">
        <v>11</v>
      </c>
      <c r="F13" s="60">
        <f>D13</f>
        <v>0</v>
      </c>
      <c r="G13" s="48" t="s">
        <v>88</v>
      </c>
      <c r="H13" s="48"/>
    </row>
    <row r="14" spans="2:8" ht="13.5">
      <c r="B14" s="48"/>
      <c r="C14" s="54"/>
      <c r="D14" s="48"/>
      <c r="E14" s="48"/>
      <c r="F14" s="60"/>
      <c r="G14" s="48"/>
      <c r="H14" s="48"/>
    </row>
    <row r="15" spans="2:8" ht="13.5">
      <c r="B15" s="48" t="s">
        <v>87</v>
      </c>
      <c r="C15" s="54" t="s">
        <v>84</v>
      </c>
      <c r="D15" s="48">
        <f>SUM(C4)*0.4</f>
        <v>0</v>
      </c>
      <c r="E15" s="48" t="s">
        <v>85</v>
      </c>
      <c r="F15" s="60">
        <f>D15</f>
        <v>0</v>
      </c>
      <c r="G15" s="48" t="s">
        <v>86</v>
      </c>
      <c r="H15" s="48"/>
    </row>
    <row r="16" spans="2:8" ht="13.5">
      <c r="B16" s="48"/>
      <c r="C16" s="54"/>
      <c r="D16" s="48"/>
      <c r="E16" s="48"/>
      <c r="F16" s="60"/>
      <c r="G16" s="48"/>
      <c r="H16" s="48"/>
    </row>
    <row r="17" spans="2:4" ht="13.5">
      <c r="B17" s="4"/>
      <c r="C17" s="7"/>
      <c r="D17" s="7"/>
    </row>
    <row r="18" spans="2:5" ht="14.25">
      <c r="B18" s="56"/>
      <c r="C18" s="56"/>
      <c r="D18" s="57"/>
      <c r="E18" s="57"/>
    </row>
    <row r="19" spans="2:6" ht="14.25">
      <c r="B19" s="49"/>
      <c r="C19" s="49"/>
      <c r="D19" s="50"/>
      <c r="E19" s="51"/>
      <c r="F19" s="51"/>
    </row>
    <row r="20" spans="2:6" ht="14.25">
      <c r="B20" s="38"/>
      <c r="C20" s="38"/>
      <c r="D20" s="35"/>
      <c r="E20" s="36"/>
      <c r="F20" s="37"/>
    </row>
    <row r="21" spans="2:6" ht="14.25">
      <c r="B21" s="52"/>
      <c r="C21" s="52"/>
      <c r="D21" s="53"/>
      <c r="E21" s="53"/>
      <c r="F21" s="53"/>
    </row>
  </sheetData>
  <sheetProtection password="CA47" sheet="1"/>
  <mergeCells count="26">
    <mergeCell ref="G10:H10"/>
    <mergeCell ref="G11:H12"/>
    <mergeCell ref="G13:H14"/>
    <mergeCell ref="G15:H16"/>
    <mergeCell ref="F11:F12"/>
    <mergeCell ref="F13:F14"/>
    <mergeCell ref="F15:F16"/>
    <mergeCell ref="A1:D2"/>
    <mergeCell ref="B18:C18"/>
    <mergeCell ref="D18:E18"/>
    <mergeCell ref="B13:B14"/>
    <mergeCell ref="B15:B16"/>
    <mergeCell ref="E11:E12"/>
    <mergeCell ref="E13:E14"/>
    <mergeCell ref="E15:E16"/>
    <mergeCell ref="D13:D14"/>
    <mergeCell ref="D15:D16"/>
    <mergeCell ref="D11:D12"/>
    <mergeCell ref="B19:C19"/>
    <mergeCell ref="D19:F19"/>
    <mergeCell ref="B21:C21"/>
    <mergeCell ref="D21:F21"/>
    <mergeCell ref="C13:C14"/>
    <mergeCell ref="C15:C16"/>
    <mergeCell ref="B11:B12"/>
    <mergeCell ref="C11:C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1" customWidth="1"/>
    <col min="3" max="3" width="11.375" style="1" customWidth="1"/>
    <col min="4" max="5" width="9.00390625" style="1" customWidth="1"/>
    <col min="6" max="8" width="10.25390625" style="1" bestFit="1" customWidth="1"/>
    <col min="9" max="16384" width="9.00390625" style="1" customWidth="1"/>
  </cols>
  <sheetData>
    <row r="1" spans="1:4" ht="13.5">
      <c r="A1" s="55" t="s">
        <v>66</v>
      </c>
      <c r="B1" s="55"/>
      <c r="C1" s="55"/>
      <c r="D1" s="55"/>
    </row>
    <row r="2" spans="1:8" ht="13.5">
      <c r="A2" s="55"/>
      <c r="B2" s="55"/>
      <c r="C2" s="55"/>
      <c r="D2" s="55"/>
      <c r="E2" s="15" t="s">
        <v>56</v>
      </c>
      <c r="F2" s="15" t="s">
        <v>16</v>
      </c>
      <c r="G2" s="15" t="s">
        <v>85</v>
      </c>
      <c r="H2" s="15" t="s">
        <v>12</v>
      </c>
    </row>
    <row r="3" spans="1:8" ht="14.25" thickBot="1">
      <c r="A3" s="11" t="s">
        <v>68</v>
      </c>
      <c r="E3" s="12" t="s">
        <v>57</v>
      </c>
      <c r="F3" s="12" t="s">
        <v>18</v>
      </c>
      <c r="G3" s="12" t="s">
        <v>8</v>
      </c>
      <c r="H3" s="12" t="s">
        <v>13</v>
      </c>
    </row>
    <row r="4" spans="2:8" ht="15" thickBot="1" thickTop="1">
      <c r="B4" s="9" t="s">
        <v>55</v>
      </c>
      <c r="C4" s="66"/>
      <c r="D4" s="1" t="s">
        <v>2</v>
      </c>
      <c r="E4" s="12" t="s">
        <v>0</v>
      </c>
      <c r="F4" s="24">
        <f>F11</f>
        <v>0</v>
      </c>
      <c r="G4" s="24">
        <f>F15+F17</f>
        <v>0</v>
      </c>
      <c r="H4" s="24">
        <f>F13</f>
        <v>0</v>
      </c>
    </row>
    <row r="5" spans="5:8" ht="14.25" thickTop="1">
      <c r="E5" s="39" t="s">
        <v>1</v>
      </c>
      <c r="F5" s="40">
        <f>ROUNDUP(F4/20,0)</f>
        <v>0</v>
      </c>
      <c r="G5" s="40">
        <f>ROUNDUP(G4/15,0)</f>
        <v>0</v>
      </c>
      <c r="H5" s="41">
        <f>ROUNDUP(H4/8,0)</f>
        <v>0</v>
      </c>
    </row>
    <row r="6" spans="2:8" ht="13.5">
      <c r="B6" s="13" t="s">
        <v>62</v>
      </c>
      <c r="E6" s="42"/>
      <c r="F6" s="34"/>
      <c r="G6" s="34"/>
      <c r="H6" s="34"/>
    </row>
    <row r="7" spans="2:8" ht="13.5">
      <c r="B7" s="1" t="s">
        <v>63</v>
      </c>
      <c r="E7" s="4"/>
      <c r="F7" s="5"/>
      <c r="G7" s="5"/>
      <c r="H7" s="5"/>
    </row>
    <row r="8" spans="5:8" ht="13.5">
      <c r="E8" s="4"/>
      <c r="F8" s="5"/>
      <c r="G8" s="5"/>
      <c r="H8" s="5"/>
    </row>
    <row r="10" spans="2:8" ht="13.5">
      <c r="B10" s="18" t="s">
        <v>58</v>
      </c>
      <c r="C10" s="19" t="s">
        <v>59</v>
      </c>
      <c r="D10" s="18" t="s">
        <v>61</v>
      </c>
      <c r="E10" s="18" t="s">
        <v>56</v>
      </c>
      <c r="F10" s="20" t="s">
        <v>60</v>
      </c>
      <c r="G10" s="58" t="s">
        <v>67</v>
      </c>
      <c r="H10" s="59"/>
    </row>
    <row r="11" spans="2:8" ht="13.5">
      <c r="B11" s="48" t="s">
        <v>3</v>
      </c>
      <c r="C11" s="54" t="s">
        <v>4</v>
      </c>
      <c r="D11" s="48">
        <f>SUM(C4)*1</f>
        <v>0</v>
      </c>
      <c r="E11" s="48" t="s">
        <v>20</v>
      </c>
      <c r="F11" s="61">
        <f>D11</f>
        <v>0</v>
      </c>
      <c r="G11" s="48" t="s">
        <v>19</v>
      </c>
      <c r="H11" s="48"/>
    </row>
    <row r="12" spans="2:8" ht="13.5">
      <c r="B12" s="48"/>
      <c r="C12" s="54"/>
      <c r="D12" s="48"/>
      <c r="E12" s="48"/>
      <c r="F12" s="62"/>
      <c r="G12" s="48"/>
      <c r="H12" s="48"/>
    </row>
    <row r="13" spans="2:8" ht="13.5">
      <c r="B13" s="48" t="s">
        <v>14</v>
      </c>
      <c r="C13" s="54" t="s">
        <v>15</v>
      </c>
      <c r="D13" s="48">
        <f>C4*0.15</f>
        <v>0</v>
      </c>
      <c r="E13" s="48" t="s">
        <v>12</v>
      </c>
      <c r="F13" s="61">
        <f>D13</f>
        <v>0</v>
      </c>
      <c r="G13" s="48" t="s">
        <v>89</v>
      </c>
      <c r="H13" s="48"/>
    </row>
    <row r="14" spans="2:8" ht="13.5">
      <c r="B14" s="48"/>
      <c r="C14" s="54"/>
      <c r="D14" s="48"/>
      <c r="E14" s="48"/>
      <c r="F14" s="62"/>
      <c r="G14" s="48"/>
      <c r="H14" s="48"/>
    </row>
    <row r="15" spans="2:8" ht="13.5">
      <c r="B15" s="48" t="s">
        <v>5</v>
      </c>
      <c r="C15" s="54" t="s">
        <v>7</v>
      </c>
      <c r="D15" s="48">
        <f>SUM(C4)*0.2</f>
        <v>0</v>
      </c>
      <c r="E15" s="48" t="s">
        <v>85</v>
      </c>
      <c r="F15" s="61">
        <f>D15</f>
        <v>0</v>
      </c>
      <c r="G15" s="48" t="s">
        <v>86</v>
      </c>
      <c r="H15" s="48"/>
    </row>
    <row r="16" spans="2:8" ht="13.5">
      <c r="B16" s="48"/>
      <c r="C16" s="54"/>
      <c r="D16" s="48"/>
      <c r="E16" s="48"/>
      <c r="F16" s="62"/>
      <c r="G16" s="48"/>
      <c r="H16" s="48"/>
    </row>
    <row r="17" spans="2:8" ht="13.5">
      <c r="B17" s="48" t="s">
        <v>6</v>
      </c>
      <c r="C17" s="54" t="s">
        <v>84</v>
      </c>
      <c r="D17" s="48">
        <f>SUM(C4)*0.4</f>
        <v>0</v>
      </c>
      <c r="E17" s="48" t="s">
        <v>85</v>
      </c>
      <c r="F17" s="61">
        <f>D17</f>
        <v>0</v>
      </c>
      <c r="G17" s="48" t="s">
        <v>86</v>
      </c>
      <c r="H17" s="48"/>
    </row>
    <row r="18" spans="2:8" ht="13.5">
      <c r="B18" s="48"/>
      <c r="C18" s="54"/>
      <c r="D18" s="48"/>
      <c r="E18" s="48"/>
      <c r="F18" s="62"/>
      <c r="G18" s="48"/>
      <c r="H18" s="48"/>
    </row>
    <row r="19" spans="2:5" ht="14.25">
      <c r="B19" s="56"/>
      <c r="C19" s="56"/>
      <c r="D19" s="57"/>
      <c r="E19" s="57"/>
    </row>
    <row r="20" spans="2:5" ht="13.5">
      <c r="B20" s="8"/>
      <c r="C20" s="8"/>
      <c r="D20" s="8"/>
      <c r="E20" s="8"/>
    </row>
    <row r="21" spans="2:6" ht="14.25">
      <c r="B21" s="49"/>
      <c r="C21" s="49"/>
      <c r="D21" s="50"/>
      <c r="E21" s="51"/>
      <c r="F21" s="51"/>
    </row>
    <row r="22" spans="2:6" ht="14.25">
      <c r="B22" s="38"/>
      <c r="C22" s="38"/>
      <c r="D22" s="35"/>
      <c r="E22" s="36"/>
      <c r="F22" s="37"/>
    </row>
    <row r="23" spans="2:6" ht="14.25">
      <c r="B23" s="52"/>
      <c r="C23" s="52"/>
      <c r="D23" s="53"/>
      <c r="E23" s="53"/>
      <c r="F23" s="53"/>
    </row>
  </sheetData>
  <sheetProtection password="CA47" sheet="1"/>
  <mergeCells count="32">
    <mergeCell ref="D13:D14"/>
    <mergeCell ref="F11:F12"/>
    <mergeCell ref="E17:E18"/>
    <mergeCell ref="E15:E16"/>
    <mergeCell ref="E13:E14"/>
    <mergeCell ref="F13:F14"/>
    <mergeCell ref="B11:B12"/>
    <mergeCell ref="B17:B18"/>
    <mergeCell ref="B15:B16"/>
    <mergeCell ref="B13:B14"/>
    <mergeCell ref="D11:D12"/>
    <mergeCell ref="E11:E12"/>
    <mergeCell ref="D15:D16"/>
    <mergeCell ref="C17:C18"/>
    <mergeCell ref="C15:C16"/>
    <mergeCell ref="C13:C14"/>
    <mergeCell ref="A1:D2"/>
    <mergeCell ref="G10:H10"/>
    <mergeCell ref="G17:H18"/>
    <mergeCell ref="G15:H16"/>
    <mergeCell ref="G13:H14"/>
    <mergeCell ref="G11:H12"/>
    <mergeCell ref="C11:C12"/>
    <mergeCell ref="D17:D18"/>
    <mergeCell ref="F17:F18"/>
    <mergeCell ref="F15:F16"/>
    <mergeCell ref="B23:C23"/>
    <mergeCell ref="D23:F23"/>
    <mergeCell ref="B19:C19"/>
    <mergeCell ref="D19:E19"/>
    <mergeCell ref="B21:C21"/>
    <mergeCell ref="D21:F21"/>
  </mergeCells>
  <printOptions/>
  <pageMargins left="0.787" right="0.787" top="0.984" bottom="0.984" header="0.512" footer="0.512"/>
  <pageSetup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31" sqref="G31"/>
    </sheetView>
  </sheetViews>
  <sheetFormatPr defaultColWidth="9.00390625" defaultRowHeight="13.5"/>
  <cols>
    <col min="1" max="2" width="9.00390625" style="1" customWidth="1"/>
    <col min="3" max="3" width="11.375" style="1" customWidth="1"/>
    <col min="4" max="4" width="9.00390625" style="1" customWidth="1"/>
    <col min="5" max="5" width="10.625" style="1" customWidth="1"/>
    <col min="6" max="8" width="10.25390625" style="1" bestFit="1" customWidth="1"/>
    <col min="9" max="9" width="10.125" style="1" customWidth="1"/>
    <col min="10" max="16384" width="9.00390625" style="1" customWidth="1"/>
  </cols>
  <sheetData>
    <row r="1" spans="1:4" ht="13.5">
      <c r="A1" s="55" t="s">
        <v>69</v>
      </c>
      <c r="B1" s="55"/>
      <c r="C1" s="55"/>
      <c r="D1" s="55"/>
    </row>
    <row r="2" spans="1:9" ht="13.5">
      <c r="A2" s="55"/>
      <c r="B2" s="55"/>
      <c r="C2" s="55"/>
      <c r="D2" s="55"/>
      <c r="E2" s="15" t="s">
        <v>56</v>
      </c>
      <c r="F2" s="15" t="s">
        <v>16</v>
      </c>
      <c r="G2" s="15" t="s">
        <v>45</v>
      </c>
      <c r="H2" s="22" t="s">
        <v>46</v>
      </c>
      <c r="I2" s="15" t="s">
        <v>12</v>
      </c>
    </row>
    <row r="3" spans="1:9" ht="14.25" thickBot="1">
      <c r="A3" s="11" t="s">
        <v>70</v>
      </c>
      <c r="C3" s="23"/>
      <c r="E3" s="12" t="s">
        <v>57</v>
      </c>
      <c r="F3" s="2" t="s">
        <v>18</v>
      </c>
      <c r="G3" s="2" t="s">
        <v>8</v>
      </c>
      <c r="H3" s="2" t="s">
        <v>47</v>
      </c>
      <c r="I3" s="2" t="s">
        <v>13</v>
      </c>
    </row>
    <row r="4" spans="2:9" ht="15" thickBot="1" thickTop="1">
      <c r="B4" s="9" t="s">
        <v>55</v>
      </c>
      <c r="C4" s="66"/>
      <c r="D4" s="1" t="s">
        <v>2</v>
      </c>
      <c r="E4" s="2" t="s">
        <v>0</v>
      </c>
      <c r="F4" s="3">
        <f>F11</f>
        <v>0</v>
      </c>
      <c r="G4" s="3">
        <f>F15</f>
        <v>0</v>
      </c>
      <c r="H4" s="3">
        <f>F17</f>
        <v>0</v>
      </c>
      <c r="I4" s="3">
        <f>F13</f>
        <v>0</v>
      </c>
    </row>
    <row r="5" spans="5:9" ht="14.25" thickTop="1">
      <c r="E5" s="43" t="s">
        <v>1</v>
      </c>
      <c r="F5" s="44">
        <f>ROUNDUP(F4/20,0)</f>
        <v>0</v>
      </c>
      <c r="G5" s="44">
        <f>ROUNDUP(G4/15,0)</f>
        <v>0</v>
      </c>
      <c r="H5" s="45">
        <f>ROUNDUP(H4/15,0)</f>
        <v>0</v>
      </c>
      <c r="I5" s="45">
        <f>ROUNDUP(I4/8,0)</f>
        <v>0</v>
      </c>
    </row>
    <row r="6" spans="2:9" ht="13.5">
      <c r="B6" s="13" t="s">
        <v>62</v>
      </c>
      <c r="E6" s="42"/>
      <c r="F6" s="34"/>
      <c r="G6" s="34"/>
      <c r="H6" s="34"/>
      <c r="I6" s="34"/>
    </row>
    <row r="7" spans="2:9" ht="13.5">
      <c r="B7" s="1" t="s">
        <v>63</v>
      </c>
      <c r="E7" s="4"/>
      <c r="F7" s="5"/>
      <c r="G7" s="5"/>
      <c r="H7" s="5"/>
      <c r="I7" s="6"/>
    </row>
    <row r="8" spans="5:9" ht="13.5">
      <c r="E8" s="4"/>
      <c r="F8" s="5"/>
      <c r="G8" s="5"/>
      <c r="H8" s="5"/>
      <c r="I8" s="5"/>
    </row>
    <row r="10" spans="2:8" ht="13.5">
      <c r="B10" s="18" t="s">
        <v>58</v>
      </c>
      <c r="C10" s="19" t="s">
        <v>59</v>
      </c>
      <c r="D10" s="18" t="s">
        <v>61</v>
      </c>
      <c r="E10" s="18" t="s">
        <v>56</v>
      </c>
      <c r="F10" s="20" t="s">
        <v>60</v>
      </c>
      <c r="G10" s="58" t="s">
        <v>67</v>
      </c>
      <c r="H10" s="59"/>
    </row>
    <row r="11" spans="2:8" ht="13.5">
      <c r="B11" s="63" t="s">
        <v>23</v>
      </c>
      <c r="C11" s="65" t="s">
        <v>4</v>
      </c>
      <c r="D11" s="63">
        <f>SUM(C4)*1</f>
        <v>0</v>
      </c>
      <c r="E11" s="63" t="s">
        <v>74</v>
      </c>
      <c r="F11" s="64">
        <f>D11</f>
        <v>0</v>
      </c>
      <c r="G11" s="63" t="s">
        <v>77</v>
      </c>
      <c r="H11" s="63"/>
    </row>
    <row r="12" spans="2:8" ht="13.5">
      <c r="B12" s="63"/>
      <c r="C12" s="65"/>
      <c r="D12" s="63"/>
      <c r="E12" s="63"/>
      <c r="F12" s="64"/>
      <c r="G12" s="63"/>
      <c r="H12" s="63"/>
    </row>
    <row r="13" spans="2:8" ht="13.5">
      <c r="B13" s="63" t="s">
        <v>71</v>
      </c>
      <c r="C13" s="65" t="s">
        <v>73</v>
      </c>
      <c r="D13" s="63">
        <f>C4*0.15</f>
        <v>0</v>
      </c>
      <c r="E13" s="63" t="s">
        <v>75</v>
      </c>
      <c r="F13" s="64">
        <f>D13</f>
        <v>0</v>
      </c>
      <c r="G13" s="48" t="s">
        <v>89</v>
      </c>
      <c r="H13" s="63"/>
    </row>
    <row r="14" spans="2:8" ht="13.5">
      <c r="B14" s="63"/>
      <c r="C14" s="65"/>
      <c r="D14" s="63"/>
      <c r="E14" s="63"/>
      <c r="F14" s="64"/>
      <c r="G14" s="63"/>
      <c r="H14" s="63"/>
    </row>
    <row r="15" spans="2:8" ht="13.5">
      <c r="B15" s="63" t="s">
        <v>72</v>
      </c>
      <c r="C15" s="54" t="s">
        <v>92</v>
      </c>
      <c r="D15" s="63">
        <f>SUM(C4)*0.8</f>
        <v>0</v>
      </c>
      <c r="E15" s="63" t="s">
        <v>51</v>
      </c>
      <c r="F15" s="64">
        <f>D15</f>
        <v>0</v>
      </c>
      <c r="G15" s="48" t="s">
        <v>86</v>
      </c>
      <c r="H15" s="63"/>
    </row>
    <row r="16" spans="2:8" ht="13.5">
      <c r="B16" s="63"/>
      <c r="C16" s="65"/>
      <c r="D16" s="63"/>
      <c r="E16" s="63"/>
      <c r="F16" s="64"/>
      <c r="G16" s="63"/>
      <c r="H16" s="63"/>
    </row>
    <row r="17" spans="2:8" ht="13.5">
      <c r="B17" s="48" t="s">
        <v>91</v>
      </c>
      <c r="C17" s="54" t="s">
        <v>93</v>
      </c>
      <c r="D17" s="63">
        <f>SUM(C4)*0.4</f>
        <v>0</v>
      </c>
      <c r="E17" s="63" t="s">
        <v>76</v>
      </c>
      <c r="F17" s="64">
        <f>D17</f>
        <v>0</v>
      </c>
      <c r="G17" s="48" t="s">
        <v>86</v>
      </c>
      <c r="H17" s="63"/>
    </row>
    <row r="18" spans="2:8" ht="13.5">
      <c r="B18" s="63"/>
      <c r="C18" s="65"/>
      <c r="D18" s="63"/>
      <c r="E18" s="63"/>
      <c r="F18" s="64"/>
      <c r="G18" s="63"/>
      <c r="H18" s="63"/>
    </row>
    <row r="19" spans="2:5" ht="14.25">
      <c r="B19" s="56"/>
      <c r="C19" s="56"/>
      <c r="D19" s="57"/>
      <c r="E19" s="57"/>
    </row>
    <row r="20" spans="2:5" ht="13.5">
      <c r="B20" s="8"/>
      <c r="C20" s="8"/>
      <c r="D20" s="8"/>
      <c r="E20" s="8"/>
    </row>
    <row r="21" spans="2:6" ht="14.25">
      <c r="B21" s="49"/>
      <c r="C21" s="49"/>
      <c r="D21" s="50"/>
      <c r="E21" s="51"/>
      <c r="F21" s="51"/>
    </row>
    <row r="22" spans="2:6" ht="14.25">
      <c r="B22" s="38"/>
      <c r="C22" s="38"/>
      <c r="D22" s="35"/>
      <c r="E22" s="36"/>
      <c r="F22" s="37"/>
    </row>
    <row r="23" spans="2:6" ht="14.25">
      <c r="B23" s="52"/>
      <c r="C23" s="52"/>
      <c r="D23" s="53"/>
      <c r="E23" s="53"/>
      <c r="F23" s="53"/>
    </row>
  </sheetData>
  <sheetProtection password="CA47" sheet="1" objects="1" scenarios="1"/>
  <mergeCells count="32">
    <mergeCell ref="D13:D14"/>
    <mergeCell ref="F11:F12"/>
    <mergeCell ref="E17:E18"/>
    <mergeCell ref="E15:E16"/>
    <mergeCell ref="E13:E14"/>
    <mergeCell ref="F13:F14"/>
    <mergeCell ref="B11:B12"/>
    <mergeCell ref="B17:B18"/>
    <mergeCell ref="B15:B16"/>
    <mergeCell ref="B13:B14"/>
    <mergeCell ref="D11:D12"/>
    <mergeCell ref="E11:E12"/>
    <mergeCell ref="D15:D16"/>
    <mergeCell ref="C17:C18"/>
    <mergeCell ref="C15:C16"/>
    <mergeCell ref="C13:C14"/>
    <mergeCell ref="A1:D2"/>
    <mergeCell ref="G10:H10"/>
    <mergeCell ref="G17:H18"/>
    <mergeCell ref="G15:H16"/>
    <mergeCell ref="G13:H14"/>
    <mergeCell ref="G11:H12"/>
    <mergeCell ref="F17:F18"/>
    <mergeCell ref="C11:C12"/>
    <mergeCell ref="F15:F16"/>
    <mergeCell ref="D17:D18"/>
    <mergeCell ref="B23:C23"/>
    <mergeCell ref="D23:F23"/>
    <mergeCell ref="B19:C19"/>
    <mergeCell ref="D19:E19"/>
    <mergeCell ref="B21:C21"/>
    <mergeCell ref="D21:F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1" customWidth="1"/>
    <col min="3" max="3" width="10.875" style="1" customWidth="1"/>
    <col min="4" max="4" width="9.00390625" style="1" customWidth="1"/>
    <col min="5" max="5" width="10.125" style="1" customWidth="1"/>
    <col min="6" max="6" width="9.00390625" style="1" customWidth="1"/>
    <col min="7" max="7" width="9.625" style="1" customWidth="1"/>
    <col min="8" max="8" width="10.125" style="1" customWidth="1"/>
    <col min="9" max="9" width="10.75390625" style="1" customWidth="1"/>
    <col min="10" max="16384" width="9.00390625" style="1" customWidth="1"/>
  </cols>
  <sheetData>
    <row r="1" spans="1:4" ht="13.5">
      <c r="A1" s="55" t="s">
        <v>78</v>
      </c>
      <c r="B1" s="55"/>
      <c r="C1" s="55"/>
      <c r="D1" s="55"/>
    </row>
    <row r="2" spans="1:9" ht="13.5">
      <c r="A2" s="55"/>
      <c r="B2" s="55"/>
      <c r="C2" s="55"/>
      <c r="D2" s="55"/>
      <c r="E2" s="15" t="s">
        <v>56</v>
      </c>
      <c r="F2" s="15" t="s">
        <v>16</v>
      </c>
      <c r="G2" s="15" t="s">
        <v>45</v>
      </c>
      <c r="H2" s="22" t="s">
        <v>46</v>
      </c>
      <c r="I2" s="15" t="s">
        <v>12</v>
      </c>
    </row>
    <row r="3" spans="1:9" ht="14.25" thickBot="1">
      <c r="A3" s="11" t="s">
        <v>94</v>
      </c>
      <c r="C3" s="23"/>
      <c r="E3" s="12" t="s">
        <v>57</v>
      </c>
      <c r="F3" s="2" t="s">
        <v>18</v>
      </c>
      <c r="G3" s="2" t="s">
        <v>8</v>
      </c>
      <c r="H3" s="2" t="s">
        <v>53</v>
      </c>
      <c r="I3" s="2" t="s">
        <v>13</v>
      </c>
    </row>
    <row r="4" spans="2:9" ht="15" thickBot="1" thickTop="1">
      <c r="B4" s="9" t="s">
        <v>55</v>
      </c>
      <c r="C4" s="66"/>
      <c r="D4" s="1" t="s">
        <v>2</v>
      </c>
      <c r="E4" s="2" t="s">
        <v>0</v>
      </c>
      <c r="F4" s="3">
        <f>F11</f>
        <v>0</v>
      </c>
      <c r="G4" s="3">
        <f>F15++F17</f>
        <v>0</v>
      </c>
      <c r="H4" s="3">
        <f>F19</f>
        <v>0</v>
      </c>
      <c r="I4" s="3">
        <f>F13</f>
        <v>0</v>
      </c>
    </row>
    <row r="5" spans="5:9" ht="14.25" thickTop="1">
      <c r="E5" s="43" t="s">
        <v>1</v>
      </c>
      <c r="F5" s="44">
        <f>ROUNDUP(F4/20,0)</f>
        <v>0</v>
      </c>
      <c r="G5" s="44">
        <f>ROUNDUP(G4/15,0)</f>
        <v>0</v>
      </c>
      <c r="H5" s="45">
        <f>ROUNDUP(H4/15,0)</f>
        <v>0</v>
      </c>
      <c r="I5" s="45">
        <f>ROUNDUP(I4/8,0)</f>
        <v>0</v>
      </c>
    </row>
    <row r="6" spans="2:9" ht="13.5">
      <c r="B6" s="13" t="s">
        <v>62</v>
      </c>
      <c r="E6" s="42" t="s">
        <v>83</v>
      </c>
      <c r="F6" s="34"/>
      <c r="G6" s="34"/>
      <c r="H6" s="34"/>
      <c r="I6" s="34"/>
    </row>
    <row r="7" spans="2:9" ht="13.5">
      <c r="B7" s="1" t="s">
        <v>63</v>
      </c>
      <c r="E7" s="4"/>
      <c r="F7" s="5"/>
      <c r="G7" s="5"/>
      <c r="H7" s="5"/>
      <c r="I7" s="5"/>
    </row>
    <row r="8" spans="5:9" ht="13.5">
      <c r="E8" s="4"/>
      <c r="F8" s="5"/>
      <c r="G8" s="5"/>
      <c r="H8" s="5"/>
      <c r="I8" s="5"/>
    </row>
    <row r="10" spans="2:8" ht="13.5">
      <c r="B10" s="18" t="s">
        <v>58</v>
      </c>
      <c r="C10" s="19" t="s">
        <v>59</v>
      </c>
      <c r="D10" s="18" t="s">
        <v>61</v>
      </c>
      <c r="E10" s="18" t="s">
        <v>56</v>
      </c>
      <c r="F10" s="20" t="s">
        <v>60</v>
      </c>
      <c r="G10" s="58" t="s">
        <v>67</v>
      </c>
      <c r="H10" s="59"/>
    </row>
    <row r="11" spans="2:8" ht="13.5">
      <c r="B11" s="48" t="s">
        <v>3</v>
      </c>
      <c r="C11" s="54" t="s">
        <v>4</v>
      </c>
      <c r="D11" s="48">
        <f>SUM(C4)*1</f>
        <v>0</v>
      </c>
      <c r="E11" s="48" t="s">
        <v>20</v>
      </c>
      <c r="F11" s="60">
        <f>D11</f>
        <v>0</v>
      </c>
      <c r="G11" s="48" t="s">
        <v>19</v>
      </c>
      <c r="H11" s="48"/>
    </row>
    <row r="12" spans="2:8" ht="13.5">
      <c r="B12" s="48"/>
      <c r="C12" s="54"/>
      <c r="D12" s="48"/>
      <c r="E12" s="48"/>
      <c r="F12" s="60"/>
      <c r="G12" s="48"/>
      <c r="H12" s="48"/>
    </row>
    <row r="13" spans="2:8" ht="13.5">
      <c r="B13" s="48" t="s">
        <v>14</v>
      </c>
      <c r="C13" s="54" t="s">
        <v>15</v>
      </c>
      <c r="D13" s="48">
        <f>C4*0.15</f>
        <v>0</v>
      </c>
      <c r="E13" s="63" t="s">
        <v>54</v>
      </c>
      <c r="F13" s="60">
        <f>D13</f>
        <v>0</v>
      </c>
      <c r="G13" s="48" t="s">
        <v>89</v>
      </c>
      <c r="H13" s="48"/>
    </row>
    <row r="14" spans="2:8" ht="13.5">
      <c r="B14" s="48"/>
      <c r="C14" s="54"/>
      <c r="D14" s="48"/>
      <c r="E14" s="63"/>
      <c r="F14" s="60"/>
      <c r="G14" s="48"/>
      <c r="H14" s="48"/>
    </row>
    <row r="15" spans="2:8" ht="13.5">
      <c r="B15" s="48" t="s">
        <v>48</v>
      </c>
      <c r="C15" s="54" t="s">
        <v>95</v>
      </c>
      <c r="D15" s="48">
        <f>SUM(C4)*0.8</f>
        <v>0</v>
      </c>
      <c r="E15" s="48" t="s">
        <v>51</v>
      </c>
      <c r="F15" s="60">
        <f>D15</f>
        <v>0</v>
      </c>
      <c r="G15" s="48" t="s">
        <v>86</v>
      </c>
      <c r="H15" s="48"/>
    </row>
    <row r="16" spans="2:8" ht="13.5">
      <c r="B16" s="48"/>
      <c r="C16" s="54"/>
      <c r="D16" s="48"/>
      <c r="E16" s="48"/>
      <c r="F16" s="60"/>
      <c r="G16" s="48"/>
      <c r="H16" s="48"/>
    </row>
    <row r="17" spans="2:8" ht="13.5">
      <c r="B17" s="48" t="s">
        <v>49</v>
      </c>
      <c r="C17" s="54" t="s">
        <v>95</v>
      </c>
      <c r="D17" s="48">
        <f>C4*0.8</f>
        <v>0</v>
      </c>
      <c r="E17" s="48" t="s">
        <v>52</v>
      </c>
      <c r="F17" s="60">
        <f>D17</f>
        <v>0</v>
      </c>
      <c r="G17" s="48" t="s">
        <v>86</v>
      </c>
      <c r="H17" s="48"/>
    </row>
    <row r="18" spans="2:8" ht="13.5">
      <c r="B18" s="48"/>
      <c r="C18" s="54"/>
      <c r="D18" s="48"/>
      <c r="E18" s="48"/>
      <c r="F18" s="60"/>
      <c r="G18" s="48"/>
      <c r="H18" s="48"/>
    </row>
    <row r="19" spans="2:8" ht="13.5">
      <c r="B19" s="48" t="s">
        <v>50</v>
      </c>
      <c r="C19" s="54" t="s">
        <v>84</v>
      </c>
      <c r="D19" s="48">
        <f>SUM(C4)*0.4</f>
        <v>0</v>
      </c>
      <c r="E19" s="63" t="s">
        <v>46</v>
      </c>
      <c r="F19" s="60">
        <f>D19</f>
        <v>0</v>
      </c>
      <c r="G19" s="48" t="s">
        <v>86</v>
      </c>
      <c r="H19" s="48"/>
    </row>
    <row r="20" spans="2:8" ht="13.5">
      <c r="B20" s="48"/>
      <c r="C20" s="54"/>
      <c r="D20" s="48"/>
      <c r="E20" s="63"/>
      <c r="F20" s="60"/>
      <c r="G20" s="48"/>
      <c r="H20" s="48"/>
    </row>
    <row r="21" spans="2:5" ht="14.25">
      <c r="B21" s="56"/>
      <c r="C21" s="56"/>
      <c r="D21" s="57"/>
      <c r="E21" s="57"/>
    </row>
    <row r="22" spans="2:5" ht="13.5">
      <c r="B22" s="8"/>
      <c r="C22" s="8"/>
      <c r="D22" s="8"/>
      <c r="E22" s="8"/>
    </row>
    <row r="23" spans="2:6" ht="14.25">
      <c r="B23" s="49"/>
      <c r="C23" s="49"/>
      <c r="D23" s="50"/>
      <c r="E23" s="51"/>
      <c r="F23" s="51"/>
    </row>
    <row r="24" spans="2:6" ht="14.25">
      <c r="B24" s="38"/>
      <c r="C24" s="38"/>
      <c r="D24" s="35"/>
      <c r="E24" s="36"/>
      <c r="F24" s="37"/>
    </row>
    <row r="25" spans="2:6" ht="14.25">
      <c r="B25" s="52"/>
      <c r="C25" s="52"/>
      <c r="D25" s="53"/>
      <c r="E25" s="53"/>
      <c r="F25" s="53"/>
    </row>
  </sheetData>
  <sheetProtection password="CA47" sheet="1"/>
  <mergeCells count="38">
    <mergeCell ref="C19:C20"/>
    <mergeCell ref="F11:F12"/>
    <mergeCell ref="F17:F18"/>
    <mergeCell ref="F15:F16"/>
    <mergeCell ref="C13:C14"/>
    <mergeCell ref="C11:C12"/>
    <mergeCell ref="D15:D16"/>
    <mergeCell ref="D11:D12"/>
    <mergeCell ref="B19:B20"/>
    <mergeCell ref="B17:B18"/>
    <mergeCell ref="B15:B16"/>
    <mergeCell ref="B13:B14"/>
    <mergeCell ref="B11:B12"/>
    <mergeCell ref="E13:E14"/>
    <mergeCell ref="E11:E12"/>
    <mergeCell ref="C17:C18"/>
    <mergeCell ref="C15:C16"/>
    <mergeCell ref="D17:D18"/>
    <mergeCell ref="A1:D2"/>
    <mergeCell ref="G10:H10"/>
    <mergeCell ref="G19:H20"/>
    <mergeCell ref="G17:H18"/>
    <mergeCell ref="G15:H16"/>
    <mergeCell ref="G13:H14"/>
    <mergeCell ref="G11:H12"/>
    <mergeCell ref="F19:F20"/>
    <mergeCell ref="E19:E20"/>
    <mergeCell ref="E17:E18"/>
    <mergeCell ref="B25:C25"/>
    <mergeCell ref="D25:F25"/>
    <mergeCell ref="F13:F14"/>
    <mergeCell ref="D19:D20"/>
    <mergeCell ref="D13:D14"/>
    <mergeCell ref="B21:C21"/>
    <mergeCell ref="D21:E21"/>
    <mergeCell ref="B23:C23"/>
    <mergeCell ref="D23:F23"/>
    <mergeCell ref="E15:E16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1" customWidth="1"/>
    <col min="3" max="3" width="9.625" style="1" customWidth="1"/>
    <col min="4" max="5" width="9.00390625" style="1" customWidth="1"/>
    <col min="6" max="6" width="9.875" style="1" bestFit="1" customWidth="1"/>
    <col min="7" max="7" width="9.625" style="1" bestFit="1" customWidth="1"/>
    <col min="8" max="9" width="10.25390625" style="1" bestFit="1" customWidth="1"/>
    <col min="10" max="16384" width="9.00390625" style="1" customWidth="1"/>
  </cols>
  <sheetData>
    <row r="1" spans="1:4" ht="13.5">
      <c r="A1" s="55" t="s">
        <v>79</v>
      </c>
      <c r="B1" s="55"/>
      <c r="C1" s="55"/>
      <c r="D1" s="55"/>
    </row>
    <row r="2" spans="1:7" ht="13.5">
      <c r="A2" s="55"/>
      <c r="B2" s="55"/>
      <c r="C2" s="55"/>
      <c r="D2" s="55"/>
      <c r="E2" s="15" t="s">
        <v>56</v>
      </c>
      <c r="F2" s="15" t="s">
        <v>16</v>
      </c>
      <c r="G2" s="15" t="s">
        <v>21</v>
      </c>
    </row>
    <row r="3" spans="1:7" ht="15" customHeight="1" thickBot="1">
      <c r="A3" s="11" t="s">
        <v>80</v>
      </c>
      <c r="B3" s="10"/>
      <c r="C3" s="10"/>
      <c r="D3" s="14"/>
      <c r="E3" s="12" t="s">
        <v>57</v>
      </c>
      <c r="F3" s="12" t="s">
        <v>42</v>
      </c>
      <c r="G3" s="12" t="s">
        <v>96</v>
      </c>
    </row>
    <row r="4" spans="2:7" ht="15" thickBot="1" thickTop="1">
      <c r="B4" s="9" t="s">
        <v>55</v>
      </c>
      <c r="C4" s="66"/>
      <c r="D4" s="1" t="s">
        <v>22</v>
      </c>
      <c r="E4" s="12" t="s">
        <v>0</v>
      </c>
      <c r="F4" s="24">
        <f>F11</f>
        <v>0</v>
      </c>
      <c r="G4" s="24">
        <f>SUM(F13,F15,F17)</f>
        <v>0</v>
      </c>
    </row>
    <row r="5" spans="5:7" ht="14.25" thickTop="1">
      <c r="E5" s="39" t="s">
        <v>1</v>
      </c>
      <c r="F5" s="40">
        <f>ROUNDUP(F4/20,0)</f>
        <v>0</v>
      </c>
      <c r="G5" s="41">
        <f>ROUNDUP(G4/15,0)</f>
        <v>0</v>
      </c>
    </row>
    <row r="6" spans="2:8" ht="13.5">
      <c r="B6" s="13" t="s">
        <v>62</v>
      </c>
      <c r="E6" s="42"/>
      <c r="F6" s="34"/>
      <c r="G6" s="34"/>
      <c r="H6" s="46"/>
    </row>
    <row r="7" spans="2:8" ht="13.5">
      <c r="B7" s="1" t="s">
        <v>63</v>
      </c>
      <c r="E7" s="4"/>
      <c r="F7" s="5"/>
      <c r="G7" s="5"/>
      <c r="H7" s="5"/>
    </row>
    <row r="8" spans="5:8" ht="13.5">
      <c r="E8" s="4"/>
      <c r="F8" s="5"/>
      <c r="G8" s="5"/>
      <c r="H8" s="5"/>
    </row>
    <row r="10" spans="2:8" ht="13.5">
      <c r="B10" s="18" t="s">
        <v>58</v>
      </c>
      <c r="C10" s="19" t="s">
        <v>59</v>
      </c>
      <c r="D10" s="18" t="s">
        <v>61</v>
      </c>
      <c r="E10" s="18" t="s">
        <v>56</v>
      </c>
      <c r="F10" s="20" t="s">
        <v>60</v>
      </c>
      <c r="G10" s="58" t="s">
        <v>67</v>
      </c>
      <c r="H10" s="59"/>
    </row>
    <row r="11" spans="2:8" ht="13.5">
      <c r="B11" s="48" t="s">
        <v>23</v>
      </c>
      <c r="C11" s="54" t="s">
        <v>24</v>
      </c>
      <c r="D11" s="48">
        <f>SUM(C4)*1</f>
        <v>0</v>
      </c>
      <c r="E11" s="48" t="s">
        <v>43</v>
      </c>
      <c r="F11" s="60">
        <f>D11</f>
        <v>0</v>
      </c>
      <c r="G11" s="48" t="s">
        <v>44</v>
      </c>
      <c r="H11" s="48"/>
    </row>
    <row r="12" spans="2:8" ht="13.5">
      <c r="B12" s="48"/>
      <c r="C12" s="54"/>
      <c r="D12" s="48"/>
      <c r="E12" s="48"/>
      <c r="F12" s="60"/>
      <c r="G12" s="48"/>
      <c r="H12" s="48"/>
    </row>
    <row r="13" spans="2:8" ht="13.5">
      <c r="B13" s="48" t="s">
        <v>25</v>
      </c>
      <c r="C13" s="54" t="s">
        <v>26</v>
      </c>
      <c r="D13" s="48">
        <f>SUM(C4)*0.35</f>
        <v>0</v>
      </c>
      <c r="E13" s="48" t="s">
        <v>27</v>
      </c>
      <c r="F13" s="60">
        <f>D13</f>
        <v>0</v>
      </c>
      <c r="G13" s="48" t="s">
        <v>86</v>
      </c>
      <c r="H13" s="48"/>
    </row>
    <row r="14" spans="2:8" ht="13.5">
      <c r="B14" s="48"/>
      <c r="C14" s="54"/>
      <c r="D14" s="48"/>
      <c r="E14" s="48"/>
      <c r="F14" s="60"/>
      <c r="G14" s="48"/>
      <c r="H14" s="48"/>
    </row>
    <row r="15" spans="2:8" ht="13.5">
      <c r="B15" s="48" t="s">
        <v>28</v>
      </c>
      <c r="C15" s="54" t="s">
        <v>29</v>
      </c>
      <c r="D15" s="48">
        <f>SUM(C4)*0.3</f>
        <v>0</v>
      </c>
      <c r="E15" s="48" t="s">
        <v>30</v>
      </c>
      <c r="F15" s="60">
        <f>D15</f>
        <v>0</v>
      </c>
      <c r="G15" s="48" t="s">
        <v>86</v>
      </c>
      <c r="H15" s="48"/>
    </row>
    <row r="16" spans="2:8" ht="13.5">
      <c r="B16" s="48"/>
      <c r="C16" s="54"/>
      <c r="D16" s="48"/>
      <c r="E16" s="48"/>
      <c r="F16" s="60"/>
      <c r="G16" s="48"/>
      <c r="H16" s="48"/>
    </row>
    <row r="17" spans="2:8" ht="13.5">
      <c r="B17" s="48" t="s">
        <v>31</v>
      </c>
      <c r="C17" s="54" t="s">
        <v>32</v>
      </c>
      <c r="D17" s="48">
        <f>SUM(C4)*0.3</f>
        <v>0</v>
      </c>
      <c r="E17" s="48" t="s">
        <v>27</v>
      </c>
      <c r="F17" s="60">
        <f>D17</f>
        <v>0</v>
      </c>
      <c r="G17" s="48" t="s">
        <v>86</v>
      </c>
      <c r="H17" s="48"/>
    </row>
    <row r="18" spans="2:8" ht="13.5">
      <c r="B18" s="48"/>
      <c r="C18" s="54"/>
      <c r="D18" s="48"/>
      <c r="E18" s="48"/>
      <c r="F18" s="60"/>
      <c r="G18" s="48"/>
      <c r="H18" s="48"/>
    </row>
    <row r="19" spans="2:5" ht="18" customHeight="1">
      <c r="B19" s="56"/>
      <c r="C19" s="56"/>
      <c r="D19" s="57"/>
      <c r="E19" s="57"/>
    </row>
    <row r="20" spans="2:5" ht="13.5">
      <c r="B20" s="8"/>
      <c r="C20" s="8"/>
      <c r="D20" s="8"/>
      <c r="E20" s="8"/>
    </row>
    <row r="21" spans="2:6" ht="13.5" customHeight="1">
      <c r="B21" s="49"/>
      <c r="C21" s="49"/>
      <c r="D21" s="50"/>
      <c r="E21" s="51"/>
      <c r="F21" s="51"/>
    </row>
    <row r="22" spans="2:6" ht="14.25">
      <c r="B22" s="38"/>
      <c r="C22" s="38"/>
      <c r="D22" s="35"/>
      <c r="E22" s="36"/>
      <c r="F22" s="37"/>
    </row>
    <row r="23" spans="2:6" ht="14.25">
      <c r="B23" s="52"/>
      <c r="C23" s="52"/>
      <c r="D23" s="53"/>
      <c r="E23" s="53"/>
      <c r="F23" s="53"/>
    </row>
  </sheetData>
  <sheetProtection password="CA47" sheet="1"/>
  <mergeCells count="32">
    <mergeCell ref="D17:D18"/>
    <mergeCell ref="D15:D16"/>
    <mergeCell ref="D13:D14"/>
    <mergeCell ref="D11:D12"/>
    <mergeCell ref="E17:E18"/>
    <mergeCell ref="E15:E16"/>
    <mergeCell ref="E13:E14"/>
    <mergeCell ref="E11:E12"/>
    <mergeCell ref="F17:F18"/>
    <mergeCell ref="F15:F16"/>
    <mergeCell ref="F13:F14"/>
    <mergeCell ref="F11:F12"/>
    <mergeCell ref="G17:H18"/>
    <mergeCell ref="G15:H16"/>
    <mergeCell ref="G13:H14"/>
    <mergeCell ref="G11:H12"/>
    <mergeCell ref="A1:D2"/>
    <mergeCell ref="G10:H10"/>
    <mergeCell ref="C17:C18"/>
    <mergeCell ref="C15:C16"/>
    <mergeCell ref="C13:C14"/>
    <mergeCell ref="C11:C12"/>
    <mergeCell ref="B17:B18"/>
    <mergeCell ref="B15:B16"/>
    <mergeCell ref="B13:B14"/>
    <mergeCell ref="B11:B12"/>
    <mergeCell ref="B23:C23"/>
    <mergeCell ref="D23:F23"/>
    <mergeCell ref="B19:C19"/>
    <mergeCell ref="D19:E19"/>
    <mergeCell ref="B21:C21"/>
    <mergeCell ref="D21:F21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33" sqref="M33"/>
    </sheetView>
  </sheetViews>
  <sheetFormatPr defaultColWidth="9.00390625" defaultRowHeight="13.5"/>
  <cols>
    <col min="1" max="2" width="9.00390625" style="1" customWidth="1"/>
    <col min="3" max="3" width="9.625" style="1" customWidth="1"/>
    <col min="4" max="7" width="9.00390625" style="1" customWidth="1"/>
    <col min="8" max="8" width="12.875" style="1" bestFit="1" customWidth="1"/>
    <col min="9" max="9" width="9.00390625" style="1" customWidth="1"/>
    <col min="10" max="10" width="13.125" style="1" customWidth="1"/>
    <col min="11" max="16384" width="9.00390625" style="1" customWidth="1"/>
  </cols>
  <sheetData>
    <row r="1" spans="1:4" ht="13.5">
      <c r="A1" s="55" t="s">
        <v>81</v>
      </c>
      <c r="B1" s="55"/>
      <c r="C1" s="55"/>
      <c r="D1" s="55"/>
    </row>
    <row r="2" spans="1:8" ht="13.5">
      <c r="A2" s="55"/>
      <c r="B2" s="55"/>
      <c r="C2" s="55"/>
      <c r="D2" s="55"/>
      <c r="E2" s="15" t="s">
        <v>56</v>
      </c>
      <c r="F2" s="21" t="s">
        <v>43</v>
      </c>
      <c r="G2" s="15" t="s">
        <v>21</v>
      </c>
      <c r="H2" s="15" t="s">
        <v>33</v>
      </c>
    </row>
    <row r="3" spans="1:8" ht="15" customHeight="1" thickBot="1">
      <c r="A3" s="11" t="s">
        <v>80</v>
      </c>
      <c r="B3" s="10"/>
      <c r="C3" s="10"/>
      <c r="D3" s="14"/>
      <c r="E3" s="12" t="s">
        <v>57</v>
      </c>
      <c r="F3" s="27" t="s">
        <v>42</v>
      </c>
      <c r="G3" s="12" t="s">
        <v>96</v>
      </c>
      <c r="H3" s="12" t="s">
        <v>82</v>
      </c>
    </row>
    <row r="4" spans="2:8" ht="15" thickBot="1" thickTop="1">
      <c r="B4" s="9" t="s">
        <v>55</v>
      </c>
      <c r="C4" s="66"/>
      <c r="D4" s="1" t="s">
        <v>22</v>
      </c>
      <c r="E4" s="12" t="s">
        <v>0</v>
      </c>
      <c r="F4" s="28">
        <f>F11</f>
        <v>0</v>
      </c>
      <c r="G4" s="24">
        <f>SUM(F13,F17,F19)</f>
        <v>0</v>
      </c>
      <c r="H4" s="24">
        <f>F15</f>
        <v>0</v>
      </c>
    </row>
    <row r="5" spans="5:8" ht="14.25" thickTop="1">
      <c r="E5" s="39" t="s">
        <v>1</v>
      </c>
      <c r="F5" s="47">
        <f>ROUNDUP(F4/20,0)</f>
        <v>0</v>
      </c>
      <c r="G5" s="41">
        <f>ROUNDUP(G4/15,0)</f>
        <v>0</v>
      </c>
      <c r="H5" s="41">
        <f>ROUNDUP(H4/99,0)</f>
        <v>0</v>
      </c>
    </row>
    <row r="6" spans="2:8" ht="13.5">
      <c r="B6" s="13" t="s">
        <v>62</v>
      </c>
      <c r="E6" s="42"/>
      <c r="F6" s="34"/>
      <c r="G6" s="34"/>
      <c r="H6" s="34"/>
    </row>
    <row r="7" spans="2:8" ht="13.5">
      <c r="B7" s="1" t="s">
        <v>63</v>
      </c>
      <c r="E7" s="4"/>
      <c r="F7" s="5"/>
      <c r="G7" s="5"/>
      <c r="H7" s="5"/>
    </row>
    <row r="8" spans="5:8" ht="13.5">
      <c r="E8" s="4"/>
      <c r="F8" s="5"/>
      <c r="G8" s="5"/>
      <c r="H8" s="5"/>
    </row>
    <row r="10" spans="2:8" ht="13.5">
      <c r="B10" s="18" t="s">
        <v>58</v>
      </c>
      <c r="C10" s="19" t="s">
        <v>59</v>
      </c>
      <c r="D10" s="18" t="s">
        <v>61</v>
      </c>
      <c r="E10" s="18" t="s">
        <v>56</v>
      </c>
      <c r="F10" s="20" t="s">
        <v>60</v>
      </c>
      <c r="G10" s="58" t="s">
        <v>67</v>
      </c>
      <c r="H10" s="59"/>
    </row>
    <row r="11" spans="2:8" ht="13.5">
      <c r="B11" s="48" t="s">
        <v>23</v>
      </c>
      <c r="C11" s="54" t="s">
        <v>24</v>
      </c>
      <c r="D11" s="48">
        <f>SUM(C4)*1</f>
        <v>0</v>
      </c>
      <c r="E11" s="48" t="s">
        <v>43</v>
      </c>
      <c r="F11" s="60">
        <f>D11</f>
        <v>0</v>
      </c>
      <c r="G11" s="48" t="s">
        <v>44</v>
      </c>
      <c r="H11" s="48"/>
    </row>
    <row r="12" spans="2:8" ht="13.5">
      <c r="B12" s="48"/>
      <c r="C12" s="54"/>
      <c r="D12" s="48"/>
      <c r="E12" s="48"/>
      <c r="F12" s="60"/>
      <c r="G12" s="48"/>
      <c r="H12" s="48"/>
    </row>
    <row r="13" spans="2:8" ht="13.5">
      <c r="B13" s="48" t="s">
        <v>34</v>
      </c>
      <c r="C13" s="54" t="s">
        <v>35</v>
      </c>
      <c r="D13" s="48">
        <f>SUM(C4)*0.4</f>
        <v>0</v>
      </c>
      <c r="E13" s="48" t="s">
        <v>27</v>
      </c>
      <c r="F13" s="60">
        <f>D13</f>
        <v>0</v>
      </c>
      <c r="G13" s="48" t="s">
        <v>86</v>
      </c>
      <c r="H13" s="48"/>
    </row>
    <row r="14" spans="2:8" ht="13.5">
      <c r="B14" s="48"/>
      <c r="C14" s="54"/>
      <c r="D14" s="48"/>
      <c r="E14" s="48"/>
      <c r="F14" s="60"/>
      <c r="G14" s="48"/>
      <c r="H14" s="48"/>
    </row>
    <row r="15" spans="2:8" ht="13.5">
      <c r="B15" s="48" t="s">
        <v>36</v>
      </c>
      <c r="C15" s="54" t="s">
        <v>37</v>
      </c>
      <c r="D15" s="48">
        <f>C4</f>
        <v>0</v>
      </c>
      <c r="E15" s="48" t="s">
        <v>36</v>
      </c>
      <c r="F15" s="60">
        <f>D15</f>
        <v>0</v>
      </c>
      <c r="G15" s="48" t="s">
        <v>38</v>
      </c>
      <c r="H15" s="48"/>
    </row>
    <row r="16" spans="2:8" ht="13.5">
      <c r="B16" s="48"/>
      <c r="C16" s="54"/>
      <c r="D16" s="48"/>
      <c r="E16" s="48"/>
      <c r="F16" s="60"/>
      <c r="G16" s="48"/>
      <c r="H16" s="48"/>
    </row>
    <row r="17" spans="2:8" ht="13.5">
      <c r="B17" s="48" t="s">
        <v>28</v>
      </c>
      <c r="C17" s="54" t="s">
        <v>39</v>
      </c>
      <c r="D17" s="48">
        <f>SUM(C4)*0.3</f>
        <v>0</v>
      </c>
      <c r="E17" s="48" t="s">
        <v>40</v>
      </c>
      <c r="F17" s="60">
        <f>D17</f>
        <v>0</v>
      </c>
      <c r="G17" s="48" t="s">
        <v>86</v>
      </c>
      <c r="H17" s="48"/>
    </row>
    <row r="18" spans="2:8" ht="13.5">
      <c r="B18" s="48"/>
      <c r="C18" s="54"/>
      <c r="D18" s="48"/>
      <c r="E18" s="48"/>
      <c r="F18" s="60"/>
      <c r="G18" s="48"/>
      <c r="H18" s="48"/>
    </row>
    <row r="19" spans="2:8" ht="13.5">
      <c r="B19" s="48" t="s">
        <v>31</v>
      </c>
      <c r="C19" s="54" t="s">
        <v>41</v>
      </c>
      <c r="D19" s="48">
        <f>SUM(C4)*0.3</f>
        <v>0</v>
      </c>
      <c r="E19" s="48" t="s">
        <v>27</v>
      </c>
      <c r="F19" s="60">
        <f>D19</f>
        <v>0</v>
      </c>
      <c r="G19" s="48" t="s">
        <v>86</v>
      </c>
      <c r="H19" s="48"/>
    </row>
    <row r="20" spans="2:8" ht="13.5">
      <c r="B20" s="48"/>
      <c r="C20" s="54"/>
      <c r="D20" s="48"/>
      <c r="E20" s="48"/>
      <c r="F20" s="60"/>
      <c r="G20" s="48"/>
      <c r="H20" s="48"/>
    </row>
    <row r="21" spans="2:5" ht="14.25">
      <c r="B21" s="56"/>
      <c r="C21" s="56"/>
      <c r="D21" s="57"/>
      <c r="E21" s="57"/>
    </row>
    <row r="22" spans="2:5" ht="13.5">
      <c r="B22" s="38"/>
      <c r="C22" s="38"/>
      <c r="D22" s="8"/>
      <c r="E22" s="8"/>
    </row>
    <row r="23" spans="2:6" ht="14.25">
      <c r="B23" s="49"/>
      <c r="C23" s="49"/>
      <c r="D23" s="57"/>
      <c r="E23" s="56"/>
      <c r="F23" s="56"/>
    </row>
    <row r="24" spans="2:6" ht="14.25">
      <c r="B24" s="38"/>
      <c r="C24" s="38"/>
      <c r="D24" s="29"/>
      <c r="E24" s="30"/>
      <c r="F24" s="31"/>
    </row>
    <row r="25" spans="2:6" ht="14.25">
      <c r="B25" s="52"/>
      <c r="C25" s="52"/>
      <c r="D25" s="53"/>
      <c r="E25" s="53"/>
      <c r="F25" s="53"/>
    </row>
  </sheetData>
  <sheetProtection password="CA47" sheet="1"/>
  <mergeCells count="38">
    <mergeCell ref="B11:B12"/>
    <mergeCell ref="B19:B20"/>
    <mergeCell ref="B17:B18"/>
    <mergeCell ref="B15:B16"/>
    <mergeCell ref="B13:B14"/>
    <mergeCell ref="D11:D12"/>
    <mergeCell ref="C19:C20"/>
    <mergeCell ref="C17:C18"/>
    <mergeCell ref="C15:C16"/>
    <mergeCell ref="C13:C14"/>
    <mergeCell ref="C11:C12"/>
    <mergeCell ref="D19:D20"/>
    <mergeCell ref="D17:D18"/>
    <mergeCell ref="D15:D16"/>
    <mergeCell ref="D13:D14"/>
    <mergeCell ref="F13:F14"/>
    <mergeCell ref="F11:F12"/>
    <mergeCell ref="E19:E20"/>
    <mergeCell ref="E17:E18"/>
    <mergeCell ref="E15:E16"/>
    <mergeCell ref="E13:E14"/>
    <mergeCell ref="E11:E12"/>
    <mergeCell ref="A1:D2"/>
    <mergeCell ref="G10:H10"/>
    <mergeCell ref="G19:H20"/>
    <mergeCell ref="G17:H18"/>
    <mergeCell ref="G15:H16"/>
    <mergeCell ref="G13:H14"/>
    <mergeCell ref="G11:H12"/>
    <mergeCell ref="F19:F20"/>
    <mergeCell ref="F17:F18"/>
    <mergeCell ref="F15:F16"/>
    <mergeCell ref="B25:C25"/>
    <mergeCell ref="D25:F25"/>
    <mergeCell ref="B21:C21"/>
    <mergeCell ref="D21:E21"/>
    <mergeCell ref="B23:C23"/>
    <mergeCell ref="D23:F23"/>
  </mergeCells>
  <printOptions/>
  <pageMargins left="0.787" right="0.787" top="0.984" bottom="0.984" header="0.512" footer="0.512"/>
  <pageSetup horizontalDpi="1200" verticalDpi="12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sawamura masaru</cp:lastModifiedBy>
  <cp:lastPrinted>2012-10-30T01:46:48Z</cp:lastPrinted>
  <dcterms:created xsi:type="dcterms:W3CDTF">1998-10-16T01:47:35Z</dcterms:created>
  <dcterms:modified xsi:type="dcterms:W3CDTF">2019-04-15T08:39:36Z</dcterms:modified>
  <cp:category/>
  <cp:version/>
  <cp:contentType/>
  <cp:contentStatus/>
</cp:coreProperties>
</file>